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<sst xmlns="http://schemas.openxmlformats.org/spreadsheetml/2006/main" count="42" uniqueCount="36">
  <si>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</si>
  <si>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</si>
  <si>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</si>
  <si>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</si>
  <si>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</si>
  <si>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</si>
  <si>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</si>
  <si>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</si>
  <si>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</si>
  <si>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</si>
  <si>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</si>
  <si>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</si>
  <si>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</si>
  <si>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мп</t>
  </si>
  <si>
    <t>м2</t>
  </si>
  <si>
    <t xml:space="preserve"> Внешнее благоустройство</t>
  </si>
  <si>
    <t>Замена трубопроводов Dy=32мм п/п</t>
  </si>
  <si>
    <t>М.Горького 69</t>
  </si>
  <si>
    <t xml:space="preserve"> Оконные и дверные заполнения</t>
  </si>
  <si>
    <t>Восстановление остекления</t>
  </si>
  <si>
    <t>Установка неост.створок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</si>
  <si>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</si>
  <si>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</si>
  <si>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</si>
  <si>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</si>
  <si>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Восстановление изоляции</t>
  </si>
  <si>
    <t>Водопровод канализация, горячее водоснабжение</t>
  </si>
  <si>
    <t>Dy=25мм п/п</t>
  </si>
  <si>
    <t>Замена запорной арматуры Dy=25</t>
  </si>
  <si>
    <t>шт.</t>
  </si>
  <si>
    <t>Dy=15мм</t>
  </si>
  <si>
    <t>Светильники уличн светод</t>
  </si>
  <si>
    <t>Снос деревьев, опиловка веток, вывоз</t>
  </si>
  <si>
    <t>м3</t>
  </si>
  <si>
    <t>диагностика газ обор</t>
  </si>
  <si>
    <t>реконструкция крыльца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</si>
</sst>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3" xfId="0" applyNumberFormat="1" applyFont="1" applyFill="1" applyBorder="1" applyAlignment="1" applyProtection="1">
      <alignment horizontal="left" vertical="top" wrapText="1" indent="1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75390625" style="9" customWidth="1"/>
    <col min="5" max="5" width="12.125" style="3" customWidth="1"/>
    <col min="6" max="16384" width="9.125" style="3" customWidth="1"/>
  </cols>
  <sheetData>
    <row r="1" spans="1:5" ht="18.75" customHeight="1">
      <c r="A1" s="1"/>
      <c r="B1" s="1" t="s">
        <v>17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2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0.25" customHeight="1">
      <c r="A6" s="20" t="s">
        <v>18</v>
      </c>
      <c r="B6" s="8" t="s">
        <v>19</v>
      </c>
      <c r="C6" s="5" t="s">
        <v>14</v>
      </c>
      <c r="D6" s="7">
        <v>2</v>
      </c>
      <c r="E6" s="14">
        <f>789.55*D6</f>
        <v>1579.1</v>
      </c>
    </row>
    <row r="7" spans="1:5" ht="18.75" customHeight="1">
      <c r="A7" s="21"/>
      <c r="B7" s="8" t="s">
        <v>20</v>
      </c>
      <c r="C7" s="5" t="s">
        <v>4</v>
      </c>
      <c r="D7" s="7">
        <v>2</v>
      </c>
      <c r="E7" s="15">
        <f>1645.23*D7</f>
        <v>3290.46</v>
      </c>
    </row>
    <row r="8" spans="1:5" ht="17.25" customHeight="1">
      <c r="A8" s="17" t="s">
        <v>21</v>
      </c>
      <c r="B8" s="8" t="s">
        <v>22</v>
      </c>
      <c r="C8" s="5" t="s">
        <v>13</v>
      </c>
      <c r="D8" s="7"/>
      <c r="E8" s="15">
        <f>1546.79*D8</f>
        <v>0</v>
      </c>
    </row>
    <row r="9" spans="1:5" ht="15.75" customHeight="1">
      <c r="A9" s="19"/>
      <c r="B9" s="8" t="s">
        <v>23</v>
      </c>
      <c r="C9" s="5" t="s">
        <v>24</v>
      </c>
      <c r="D9" s="7">
        <v>7</v>
      </c>
      <c r="E9" s="14">
        <f>4117.15/7*D9</f>
        <v>4117.15</v>
      </c>
    </row>
    <row r="10" spans="1:5" ht="18.75" customHeight="1">
      <c r="A10" s="18"/>
      <c r="B10" s="8" t="s">
        <v>25</v>
      </c>
      <c r="C10" s="5" t="s">
        <v>13</v>
      </c>
      <c r="D10" s="7">
        <v>40</v>
      </c>
      <c r="E10" s="14">
        <f>220.94*D10</f>
        <v>8837.6</v>
      </c>
    </row>
    <row r="11" spans="1:5" ht="21.75" customHeight="1">
      <c r="A11" s="17" t="s">
        <v>26</v>
      </c>
      <c r="B11" s="8" t="s">
        <v>16</v>
      </c>
      <c r="C11" s="5" t="s">
        <v>13</v>
      </c>
      <c r="D11" s="7"/>
      <c r="E11" s="15">
        <f>489.65*D11</f>
        <v>0</v>
      </c>
    </row>
    <row r="12" spans="1:5" ht="18.75" customHeight="1">
      <c r="A12" s="19"/>
      <c r="B12" s="16" t="s">
        <v>27</v>
      </c>
      <c r="C12" s="5" t="s">
        <v>13</v>
      </c>
      <c r="D12" s="7">
        <v>8</v>
      </c>
      <c r="E12" s="15">
        <f>596.03*D12</f>
        <v>4768.24</v>
      </c>
    </row>
    <row r="13" spans="1:5" ht="16.5" customHeight="1">
      <c r="A13" s="19"/>
      <c r="B13" s="8" t="s">
        <v>28</v>
      </c>
      <c r="C13" s="5" t="s">
        <v>29</v>
      </c>
      <c r="D13" s="7">
        <v>1</v>
      </c>
      <c r="E13" s="15">
        <f>497.45*D13</f>
        <v>497.45</v>
      </c>
    </row>
    <row r="14" spans="1:5" ht="21" customHeight="1">
      <c r="A14" s="19"/>
      <c r="B14" s="22" t="s">
        <v>30</v>
      </c>
      <c r="C14" s="5" t="s">
        <v>4</v>
      </c>
      <c r="D14" s="7">
        <v>1</v>
      </c>
      <c r="E14" s="15">
        <f>305.33*D14</f>
        <v>305.33</v>
      </c>
    </row>
    <row r="15" spans="1:5" ht="15.75">
      <c r="A15" s="17" t="s">
        <v>6</v>
      </c>
      <c r="B15" s="8" t="s">
        <v>7</v>
      </c>
      <c r="C15" s="5" t="s">
        <v>8</v>
      </c>
      <c r="D15" s="7"/>
      <c r="E15" s="10"/>
    </row>
    <row r="16" spans="1:5" ht="15.75">
      <c r="A16" s="19"/>
      <c r="B16" s="23" t="s">
        <v>31</v>
      </c>
      <c r="C16" s="5" t="s">
        <v>4</v>
      </c>
      <c r="D16" s="7">
        <v>3</v>
      </c>
      <c r="E16" s="15">
        <v>6009.97</v>
      </c>
    </row>
    <row r="17" spans="1:5" ht="15.75">
      <c r="A17" s="19"/>
      <c r="B17" s="8" t="s">
        <v>9</v>
      </c>
      <c r="C17" s="5" t="s">
        <v>4</v>
      </c>
      <c r="D17" s="7">
        <v>2</v>
      </c>
      <c r="E17" s="15">
        <f>92.12*D17</f>
        <v>184.24</v>
      </c>
    </row>
    <row r="18" spans="1:5" ht="15.75">
      <c r="A18" s="18"/>
      <c r="B18" s="8" t="s">
        <v>10</v>
      </c>
      <c r="C18" s="5" t="s">
        <v>11</v>
      </c>
      <c r="D18" s="24">
        <v>35.855</v>
      </c>
      <c r="E18" s="14">
        <f>258.31*D18</f>
        <v>9261.705049999999</v>
      </c>
    </row>
    <row r="19" spans="1:5" ht="31.5">
      <c r="A19" s="17" t="s">
        <v>15</v>
      </c>
      <c r="B19" s="11" t="s">
        <v>12</v>
      </c>
      <c r="C19" s="5"/>
      <c r="D19" s="7">
        <v>20</v>
      </c>
      <c r="E19" s="14">
        <f>921.35*D19</f>
        <v>18427</v>
      </c>
    </row>
    <row r="20" spans="1:5" ht="15.75">
      <c r="A20" s="19"/>
      <c r="B20" s="8" t="s">
        <v>32</v>
      </c>
      <c r="C20" s="5" t="s">
        <v>33</v>
      </c>
      <c r="D20" s="7">
        <v>25</v>
      </c>
      <c r="E20" s="14">
        <f>1351.97*D20</f>
        <v>33799.25</v>
      </c>
    </row>
    <row r="21" spans="1:5" ht="15.75">
      <c r="A21" s="19"/>
      <c r="B21" s="8" t="s">
        <v>34</v>
      </c>
      <c r="C21" s="5"/>
      <c r="D21" s="7"/>
      <c r="E21" s="14">
        <v>15500</v>
      </c>
    </row>
    <row r="22" spans="1:5" ht="15.75">
      <c r="A22" s="18"/>
      <c r="B22" s="8" t="s">
        <v>35</v>
      </c>
      <c r="C22" s="5"/>
      <c r="D22" s="7"/>
      <c r="E22" s="14">
        <v>21010</v>
      </c>
    </row>
    <row r="23" spans="1:5" ht="15.75">
      <c r="A23" s="1"/>
      <c r="B23" s="1"/>
      <c r="C23" s="1"/>
      <c r="D23" s="2"/>
      <c r="E23" s="13">
        <f>SUM(E6:E22)</f>
        <v>127587.49505</v>
      </c>
    </row>
  </sheetData>
  <sheetProtection/>
  <mergeCells count="5">
    <mergeCell ref="A15:A18"/>
    <mergeCell ref="A19:A22"/>
    <mergeCell ref="A6:A7"/>
    <mergeCell ref="A8:A10"/>
    <mergeCell ref="A11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2019-06-19T05:13:43Z</dcterms:modified>
  <cp:category/>
  <cp:version/>
  <cp:contentType/>
  <cp:contentStatus/>
</cp:coreProperties>
</file>